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.majorosova\Desktop\ROZPOČET\2025\web\"/>
    </mc:Choice>
  </mc:AlternateContent>
  <xr:revisionPtr revIDLastSave="0" documentId="13_ncr:1_{F5CBD1C7-E65D-4EB7-B818-749E4407D0A0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2026_2027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2" l="1"/>
  <c r="M31" i="2"/>
  <c r="F49" i="2" l="1"/>
  <c r="E49" i="2"/>
  <c r="D49" i="2"/>
  <c r="C49" i="2"/>
  <c r="L31" i="2"/>
  <c r="K31" i="2"/>
  <c r="L32" i="2" l="1"/>
  <c r="L35" i="2" s="1"/>
  <c r="N32" i="2"/>
  <c r="N35" i="2" s="1"/>
  <c r="M32" i="2"/>
  <c r="M35" i="2" s="1"/>
  <c r="K32" i="2"/>
  <c r="K35" i="2" s="1"/>
</calcChain>
</file>

<file path=xl/sharedStrings.xml><?xml version="1.0" encoding="utf-8"?>
<sst xmlns="http://schemas.openxmlformats.org/spreadsheetml/2006/main" count="98" uniqueCount="81">
  <si>
    <t xml:space="preserve">          Název ukazatele</t>
  </si>
  <si>
    <t>Spotřeba materiálu</t>
  </si>
  <si>
    <t>Výnosy z prodeje vlastních výrobků</t>
  </si>
  <si>
    <t>Spotřeba energie</t>
  </si>
  <si>
    <t>Výnosy z prodeje služeb</t>
  </si>
  <si>
    <t>Výnosy z pronájmu</t>
  </si>
  <si>
    <t>Prodané zboží</t>
  </si>
  <si>
    <t>Výnosy z prodaného zboží</t>
  </si>
  <si>
    <t>Opravy a udržování</t>
  </si>
  <si>
    <t>Jiné výnosy z vlastních výkonů</t>
  </si>
  <si>
    <t xml:space="preserve">Cestovné                          </t>
  </si>
  <si>
    <t>Smluvní pokuty a úroky z prodlení</t>
  </si>
  <si>
    <t>Náklady na reprezentaci</t>
  </si>
  <si>
    <t>Jiné pokuty a penále</t>
  </si>
  <si>
    <t xml:space="preserve">Ostatní služby                      </t>
  </si>
  <si>
    <t>Výnosy z vyřazených pohledávek</t>
  </si>
  <si>
    <t>Mzdové náklady</t>
  </si>
  <si>
    <t>Výnosy z prodeje materiálu</t>
  </si>
  <si>
    <t>Zákonné sociální pojištění</t>
  </si>
  <si>
    <t>Výnosy z prodeje DNM</t>
  </si>
  <si>
    <t>Jiné sociální pojištění</t>
  </si>
  <si>
    <t>Výnosy z prodeje DHM</t>
  </si>
  <si>
    <t>Zákonné sociální náklady</t>
  </si>
  <si>
    <t>Výnosy z prodeje pozemků</t>
  </si>
  <si>
    <t>Jiné sociální náklady</t>
  </si>
  <si>
    <t>Čerpání fondů</t>
  </si>
  <si>
    <t xml:space="preserve">Daň silniční                            </t>
  </si>
  <si>
    <t>Ostatní výnosy z činnosti</t>
  </si>
  <si>
    <t>Daň z nemovitostí</t>
  </si>
  <si>
    <t>Úroky</t>
  </si>
  <si>
    <t>Jiné daně a poplatky</t>
  </si>
  <si>
    <t>Kurzové zisky</t>
  </si>
  <si>
    <t xml:space="preserve">Dary a jiná bezúplatná předání                              </t>
  </si>
  <si>
    <t>Ostatní finanční výnosy</t>
  </si>
  <si>
    <t>Prodaný materiál</t>
  </si>
  <si>
    <t>Manka a škody</t>
  </si>
  <si>
    <t>Tvorba fondů</t>
  </si>
  <si>
    <t>Ostatní náklady z činnosti</t>
  </si>
  <si>
    <t>Účtová třída 6 celkem</t>
  </si>
  <si>
    <t>Odpisy dlouhodobého majetku</t>
  </si>
  <si>
    <t>Výsledek hospodaření před zdaněním</t>
  </si>
  <si>
    <t xml:space="preserve">Daň z příjmu      </t>
  </si>
  <si>
    <t>Dodatečné odvody daně z příjmu</t>
  </si>
  <si>
    <t>Prodané pozemky</t>
  </si>
  <si>
    <t>Tvorba a zúčtování rezerv</t>
  </si>
  <si>
    <t>Tvorba a zúčtování opravných položek</t>
  </si>
  <si>
    <t>Kurzové ztráty</t>
  </si>
  <si>
    <t>Účtová třída 5 celkem</t>
  </si>
  <si>
    <t>Spotřeba jiných neskladovatelných dodávek</t>
  </si>
  <si>
    <t>Aktivace dlouhodbého majetku</t>
  </si>
  <si>
    <t>Aktivace oběžného majetku</t>
  </si>
  <si>
    <t>Změna stavu zásob vlastní výroby</t>
  </si>
  <si>
    <t>Aktivace vnitroorganizačních služeb</t>
  </si>
  <si>
    <t>Náklady z vyřazených pohledávek</t>
  </si>
  <si>
    <t>Náklady z drobného dlouhodobého majetku</t>
  </si>
  <si>
    <t>Výnosy z přecenění reálnou hodnotou</t>
  </si>
  <si>
    <t>Výnosy vybraných místních vládních institucí z transferů  (provoz)</t>
  </si>
  <si>
    <t>Výsledek hospodaření po zdanění</t>
  </si>
  <si>
    <t>Výnosy vybraných místních vládních institucí z transferů (mzdy, MPSV)</t>
  </si>
  <si>
    <t>číslo účtu</t>
  </si>
  <si>
    <t>hlavní činnost</t>
  </si>
  <si>
    <t>hospodářská činnost</t>
  </si>
  <si>
    <t>Náklady z přecenění reálnou hodnotou</t>
  </si>
  <si>
    <t>v tis. Kč</t>
  </si>
  <si>
    <t>Výnosy z dlouhod. finančního majetku</t>
  </si>
  <si>
    <t>Prodaný DNM</t>
  </si>
  <si>
    <t>Prodaný DHM</t>
  </si>
  <si>
    <t>IČO organizace: 70939454</t>
  </si>
  <si>
    <t>…………………………………………….</t>
  </si>
  <si>
    <t xml:space="preserve">            ředitelka organizace </t>
  </si>
  <si>
    <t>Název organizace:  Základní škola Nová Role, příspěvková organizace</t>
  </si>
  <si>
    <t xml:space="preserve"> </t>
  </si>
  <si>
    <t>ONIV</t>
  </si>
  <si>
    <t>-</t>
  </si>
  <si>
    <t>Střednědobý výhled na období 2026-2027</t>
  </si>
  <si>
    <t xml:space="preserve">     </t>
  </si>
  <si>
    <t xml:space="preserve">           Mgr. Ester Nováková</t>
  </si>
  <si>
    <t xml:space="preserve">                                                                  </t>
  </si>
  <si>
    <r>
      <t xml:space="preserve">                                        </t>
    </r>
    <r>
      <rPr>
        <b/>
        <sz val="12"/>
        <rFont val="Arial"/>
        <family val="2"/>
        <charset val="238"/>
      </rPr>
      <t xml:space="preserve">      Usnesení č. RMě/1917/2/25</t>
    </r>
  </si>
  <si>
    <t xml:space="preserve">                                                       Schváleno dne 17.02.2025</t>
  </si>
  <si>
    <t>Nová Role, dne 12.9.2024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</si>
</sst>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/>
    <xf numFmtId="0" fontId="0" fillId="0" borderId="4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/>
    <xf numFmtId="0" fontId="5" fillId="0" borderId="0" xfId="0" applyFont="1" applyFill="1" applyBorder="1" applyAlignment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3" fontId="6" fillId="0" borderId="0" xfId="0" applyNumberFormat="1" applyFont="1" applyFill="1" applyBorder="1"/>
    <xf numFmtId="164" fontId="4" fillId="0" borderId="20" xfId="0" applyNumberFormat="1" applyFont="1" applyBorder="1"/>
    <xf numFmtId="164" fontId="4" fillId="0" borderId="6" xfId="0" applyNumberFormat="1" applyFont="1" applyBorder="1"/>
    <xf numFmtId="164" fontId="4" fillId="0" borderId="21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25" xfId="0" applyNumberFormat="1" applyFont="1" applyBorder="1"/>
    <xf numFmtId="164" fontId="3" fillId="0" borderId="20" xfId="0" applyNumberFormat="1" applyFont="1" applyBorder="1"/>
    <xf numFmtId="164" fontId="4" fillId="0" borderId="26" xfId="0" applyNumberFormat="1" applyFont="1" applyBorder="1"/>
    <xf numFmtId="164" fontId="3" fillId="0" borderId="16" xfId="0" applyNumberFormat="1" applyFont="1" applyBorder="1"/>
    <xf numFmtId="164" fontId="4" fillId="0" borderId="18" xfId="0" applyNumberFormat="1" applyFont="1" applyBorder="1"/>
    <xf numFmtId="164" fontId="4" fillId="0" borderId="24" xfId="0" applyNumberFormat="1" applyFont="1" applyBorder="1"/>
    <xf numFmtId="3" fontId="2" fillId="2" borderId="20" xfId="0" applyNumberFormat="1" applyFont="1" applyFill="1" applyBorder="1"/>
    <xf numFmtId="3" fontId="2" fillId="2" borderId="16" xfId="0" applyNumberFormat="1" applyFont="1" applyFill="1" applyBorder="1"/>
    <xf numFmtId="0" fontId="4" fillId="0" borderId="30" xfId="0" applyFont="1" applyBorder="1"/>
    <xf numFmtId="0" fontId="4" fillId="0" borderId="31" xfId="0" applyFont="1" applyBorder="1"/>
    <xf numFmtId="0" fontId="4" fillId="0" borderId="27" xfId="0" applyFont="1" applyBorder="1"/>
    <xf numFmtId="0" fontId="4" fillId="0" borderId="32" xfId="0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3" fontId="2" fillId="4" borderId="22" xfId="0" applyNumberFormat="1" applyFont="1" applyFill="1" applyBorder="1"/>
    <xf numFmtId="3" fontId="2" fillId="4" borderId="15" xfId="0" applyNumberFormat="1" applyFont="1" applyFill="1" applyBorder="1"/>
    <xf numFmtId="164" fontId="2" fillId="4" borderId="22" xfId="0" applyNumberFormat="1" applyFont="1" applyFill="1" applyBorder="1"/>
    <xf numFmtId="164" fontId="2" fillId="4" borderId="15" xfId="0" applyNumberFormat="1" applyFont="1" applyFill="1" applyBorder="1"/>
    <xf numFmtId="3" fontId="2" fillId="3" borderId="22" xfId="0" applyNumberFormat="1" applyFont="1" applyFill="1" applyBorder="1" applyAlignment="1">
      <alignment horizontal="right"/>
    </xf>
    <xf numFmtId="3" fontId="2" fillId="3" borderId="28" xfId="0" applyNumberFormat="1" applyFont="1" applyFill="1" applyBorder="1"/>
    <xf numFmtId="3" fontId="2" fillId="3" borderId="29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4" fillId="0" borderId="6" xfId="0" applyNumberFormat="1" applyFont="1" applyFill="1" applyBorder="1"/>
    <xf numFmtId="0" fontId="4" fillId="0" borderId="8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Fill="1" applyBorder="1"/>
    <xf numFmtId="0" fontId="8" fillId="0" borderId="3" xfId="0" applyFont="1" applyBorder="1"/>
    <xf numFmtId="0" fontId="8" fillId="0" borderId="4" xfId="0" applyFont="1" applyBorder="1" applyAlignment="1">
      <alignment horizontal="left" wrapText="1"/>
    </xf>
    <xf numFmtId="0" fontId="8" fillId="0" borderId="7" xfId="0" applyFont="1" applyBorder="1"/>
    <xf numFmtId="0" fontId="8" fillId="0" borderId="8" xfId="0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9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3D6FF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workbookViewId="0">
      <selection activeCell="J42" sqref="J42"/>
    </sheetView>
  </sheetViews>
  <sheetFormatPr defaultRowHeight="13.2" x14ac:dyDescent="0.25"/>
  <cols>
    <col min="1" max="1" width="5.21875" style="2" customWidth="1"/>
    <col min="2" max="2" width="24" customWidth="1"/>
    <col min="3" max="3" width="8" customWidth="1"/>
    <col min="4" max="4" width="5.5546875" customWidth="1"/>
    <col min="5" max="5" width="7.21875" customWidth="1"/>
    <col min="6" max="6" width="6.21875" customWidth="1"/>
    <col min="7" max="7" width="3.5546875" style="1" customWidth="1"/>
    <col min="8" max="8" width="9.21875" hidden="1" customWidth="1"/>
    <col min="9" max="9" width="5.21875" style="2" customWidth="1"/>
    <col min="10" max="10" width="25.77734375" customWidth="1"/>
    <col min="11" max="11" width="7" customWidth="1"/>
    <col min="12" max="12" width="6.5546875" customWidth="1"/>
    <col min="13" max="13" width="7.21875" customWidth="1"/>
    <col min="14" max="14" width="5.5546875" customWidth="1"/>
    <col min="15" max="15" width="8.77734375" style="1"/>
  </cols>
  <sheetData>
    <row r="1" spans="1:14" s="1" customFormat="1" ht="18" customHeight="1" x14ac:dyDescent="0.3">
      <c r="A1" s="79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1" customFormat="1" ht="18" customHeight="1" x14ac:dyDescent="0.3">
      <c r="A2" s="73"/>
      <c r="B2" s="73"/>
      <c r="C2" s="73"/>
      <c r="D2" s="73" t="s">
        <v>78</v>
      </c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" customFormat="1" ht="12.75" customHeight="1" x14ac:dyDescent="0.3">
      <c r="A3" s="61"/>
      <c r="B3" s="61"/>
      <c r="C3" s="74" t="s">
        <v>77</v>
      </c>
      <c r="D3" s="75" t="s">
        <v>79</v>
      </c>
      <c r="E3" s="61"/>
      <c r="F3" s="61"/>
      <c r="G3" s="61"/>
      <c r="H3" s="61"/>
      <c r="I3" s="61"/>
      <c r="J3" s="61"/>
      <c r="K3" s="61" t="s">
        <v>71</v>
      </c>
      <c r="L3" s="61"/>
      <c r="M3" s="61"/>
      <c r="N3" s="61"/>
    </row>
    <row r="4" spans="1:14" s="1" customFormat="1" ht="12.75" customHeight="1" x14ac:dyDescent="0.25">
      <c r="A4" s="80" t="s">
        <v>70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1" customFormat="1" ht="12.75" customHeight="1" x14ac:dyDescent="0.25">
      <c r="A5" s="62" t="s">
        <v>67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1" customFormat="1" ht="12.75" customHeight="1" thickBot="1" x14ac:dyDescent="0.3">
      <c r="A6" s="62"/>
      <c r="B6" s="62"/>
      <c r="C6" s="62"/>
      <c r="D6" s="62"/>
      <c r="E6" s="62"/>
      <c r="F6" s="47" t="s">
        <v>63</v>
      </c>
      <c r="G6" s="62"/>
      <c r="H6" s="62"/>
      <c r="I6" s="62"/>
      <c r="J6" s="62"/>
      <c r="K6" s="62"/>
      <c r="L6" s="62"/>
      <c r="M6" s="62"/>
      <c r="N6" s="47" t="s">
        <v>63</v>
      </c>
    </row>
    <row r="7" spans="1:14" s="1" customFormat="1" ht="12.75" customHeight="1" x14ac:dyDescent="0.25">
      <c r="A7" s="81" t="s">
        <v>59</v>
      </c>
      <c r="B7" s="84" t="s">
        <v>0</v>
      </c>
      <c r="C7" s="87">
        <v>2026</v>
      </c>
      <c r="D7" s="88"/>
      <c r="E7" s="91">
        <v>2027</v>
      </c>
      <c r="F7" s="92"/>
      <c r="G7" s="3"/>
      <c r="H7" s="4"/>
      <c r="I7" s="81" t="s">
        <v>59</v>
      </c>
      <c r="J7" s="84" t="s">
        <v>0</v>
      </c>
      <c r="K7" s="87">
        <v>2026</v>
      </c>
      <c r="L7" s="88"/>
      <c r="M7" s="91">
        <v>2027</v>
      </c>
      <c r="N7" s="92"/>
    </row>
    <row r="8" spans="1:14" s="1" customFormat="1" ht="8.25" customHeight="1" thickBot="1" x14ac:dyDescent="0.3">
      <c r="A8" s="82"/>
      <c r="B8" s="85"/>
      <c r="C8" s="89"/>
      <c r="D8" s="90"/>
      <c r="E8" s="93"/>
      <c r="F8" s="94"/>
      <c r="G8" s="3"/>
      <c r="H8" s="4"/>
      <c r="I8" s="82"/>
      <c r="J8" s="85"/>
      <c r="K8" s="89"/>
      <c r="L8" s="90"/>
      <c r="M8" s="93"/>
      <c r="N8" s="94"/>
    </row>
    <row r="9" spans="1:14" s="1" customFormat="1" ht="41.4" thickBot="1" x14ac:dyDescent="0.3">
      <c r="A9" s="83"/>
      <c r="B9" s="86"/>
      <c r="C9" s="50" t="s">
        <v>60</v>
      </c>
      <c r="D9" s="51" t="s">
        <v>61</v>
      </c>
      <c r="E9" s="52" t="s">
        <v>60</v>
      </c>
      <c r="F9" s="53" t="s">
        <v>61</v>
      </c>
      <c r="G9" s="3"/>
      <c r="H9" s="4"/>
      <c r="I9" s="83"/>
      <c r="J9" s="86"/>
      <c r="K9" s="50" t="s">
        <v>60</v>
      </c>
      <c r="L9" s="51" t="s">
        <v>61</v>
      </c>
      <c r="M9" s="52" t="s">
        <v>60</v>
      </c>
      <c r="N9" s="53" t="s">
        <v>61</v>
      </c>
    </row>
    <row r="10" spans="1:14" s="1" customFormat="1" x14ac:dyDescent="0.25">
      <c r="A10" s="5">
        <v>501</v>
      </c>
      <c r="B10" s="67" t="s">
        <v>1</v>
      </c>
      <c r="C10" s="30">
        <v>2260</v>
      </c>
      <c r="D10" s="33">
        <v>130</v>
      </c>
      <c r="E10" s="30">
        <v>1880</v>
      </c>
      <c r="F10" s="33">
        <v>135</v>
      </c>
      <c r="G10" s="6"/>
      <c r="H10"/>
      <c r="I10" s="7">
        <v>601</v>
      </c>
      <c r="J10" s="67" t="s">
        <v>2</v>
      </c>
      <c r="K10" s="36"/>
      <c r="L10" s="38"/>
      <c r="M10" s="36"/>
      <c r="N10" s="38"/>
    </row>
    <row r="11" spans="1:14" s="1" customFormat="1" x14ac:dyDescent="0.25">
      <c r="A11" s="8">
        <v>502</v>
      </c>
      <c r="B11" s="65" t="s">
        <v>3</v>
      </c>
      <c r="C11" s="31">
        <v>1460</v>
      </c>
      <c r="D11" s="34">
        <v>60</v>
      </c>
      <c r="E11" s="31">
        <v>1460</v>
      </c>
      <c r="F11" s="34">
        <v>65</v>
      </c>
      <c r="G11" s="6"/>
      <c r="H11"/>
      <c r="I11" s="9">
        <v>602</v>
      </c>
      <c r="J11" s="65" t="s">
        <v>4</v>
      </c>
      <c r="K11" s="31">
        <v>1680</v>
      </c>
      <c r="L11" s="34">
        <v>320</v>
      </c>
      <c r="M11" s="31">
        <v>1410</v>
      </c>
      <c r="N11" s="34">
        <v>340</v>
      </c>
    </row>
    <row r="12" spans="1:14" s="1" customFormat="1" x14ac:dyDescent="0.25">
      <c r="A12" s="8">
        <v>503</v>
      </c>
      <c r="B12" s="65" t="s">
        <v>48</v>
      </c>
      <c r="C12" s="31">
        <v>70</v>
      </c>
      <c r="D12" s="34">
        <v>5</v>
      </c>
      <c r="E12" s="31">
        <v>60</v>
      </c>
      <c r="F12" s="34">
        <v>6</v>
      </c>
      <c r="G12" s="6"/>
      <c r="H12"/>
      <c r="I12" s="9">
        <v>603</v>
      </c>
      <c r="J12" s="65" t="s">
        <v>5</v>
      </c>
      <c r="K12" s="31"/>
      <c r="L12" s="34">
        <v>95</v>
      </c>
      <c r="M12" s="31"/>
      <c r="N12" s="34">
        <v>100</v>
      </c>
    </row>
    <row r="13" spans="1:14" s="1" customFormat="1" x14ac:dyDescent="0.25">
      <c r="A13" s="8">
        <v>504</v>
      </c>
      <c r="B13" s="65" t="s">
        <v>6</v>
      </c>
      <c r="C13" s="31"/>
      <c r="D13" s="34"/>
      <c r="E13" s="31"/>
      <c r="F13" s="34"/>
      <c r="G13" s="6"/>
      <c r="H13"/>
      <c r="I13" s="9">
        <v>604</v>
      </c>
      <c r="J13" s="65" t="s">
        <v>7</v>
      </c>
      <c r="K13" s="31"/>
      <c r="L13" s="34"/>
      <c r="M13" s="31"/>
      <c r="N13" s="34"/>
    </row>
    <row r="14" spans="1:14" s="1" customFormat="1" x14ac:dyDescent="0.25">
      <c r="A14" s="8">
        <v>506</v>
      </c>
      <c r="B14" s="65" t="s">
        <v>49</v>
      </c>
      <c r="C14" s="31"/>
      <c r="D14" s="34"/>
      <c r="E14" s="31"/>
      <c r="F14" s="34"/>
      <c r="G14" s="6"/>
      <c r="H14"/>
      <c r="I14" s="9">
        <v>609</v>
      </c>
      <c r="J14" s="65" t="s">
        <v>9</v>
      </c>
      <c r="K14" s="31"/>
      <c r="L14" s="34"/>
      <c r="M14" s="31"/>
      <c r="N14" s="34"/>
    </row>
    <row r="15" spans="1:14" s="1" customFormat="1" x14ac:dyDescent="0.25">
      <c r="A15" s="8">
        <v>507</v>
      </c>
      <c r="B15" s="65" t="s">
        <v>50</v>
      </c>
      <c r="C15" s="31"/>
      <c r="D15" s="34"/>
      <c r="E15" s="31"/>
      <c r="F15" s="34"/>
      <c r="G15" s="6"/>
      <c r="H15"/>
      <c r="I15" s="9">
        <v>641</v>
      </c>
      <c r="J15" s="65" t="s">
        <v>11</v>
      </c>
      <c r="K15" s="31"/>
      <c r="L15" s="34"/>
      <c r="M15" s="31"/>
      <c r="N15" s="34"/>
    </row>
    <row r="16" spans="1:14" s="1" customFormat="1" x14ac:dyDescent="0.25">
      <c r="A16" s="8">
        <v>508</v>
      </c>
      <c r="B16" s="65" t="s">
        <v>51</v>
      </c>
      <c r="C16" s="31"/>
      <c r="D16" s="34"/>
      <c r="E16" s="31"/>
      <c r="F16" s="34"/>
      <c r="G16" s="6"/>
      <c r="H16"/>
      <c r="I16" s="9">
        <v>642</v>
      </c>
      <c r="J16" s="65" t="s">
        <v>13</v>
      </c>
      <c r="K16" s="31"/>
      <c r="L16" s="34"/>
      <c r="M16" s="31"/>
      <c r="N16" s="34"/>
    </row>
    <row r="17" spans="1:14" s="1" customFormat="1" x14ac:dyDescent="0.25">
      <c r="A17" s="8">
        <v>511</v>
      </c>
      <c r="B17" s="65" t="s">
        <v>8</v>
      </c>
      <c r="C17" s="63">
        <v>780</v>
      </c>
      <c r="D17" s="34">
        <v>4</v>
      </c>
      <c r="E17" s="63">
        <v>780</v>
      </c>
      <c r="F17" s="34">
        <v>5</v>
      </c>
      <c r="G17" s="6"/>
      <c r="H17"/>
      <c r="I17" s="9">
        <v>643</v>
      </c>
      <c r="J17" s="65" t="s">
        <v>15</v>
      </c>
      <c r="K17" s="31"/>
      <c r="L17" s="34"/>
      <c r="M17" s="31"/>
      <c r="N17" s="34"/>
    </row>
    <row r="18" spans="1:14" s="1" customFormat="1" x14ac:dyDescent="0.25">
      <c r="A18" s="8">
        <v>512</v>
      </c>
      <c r="B18" s="65" t="s">
        <v>10</v>
      </c>
      <c r="C18" s="31">
        <v>50</v>
      </c>
      <c r="D18" s="34"/>
      <c r="E18" s="31">
        <v>25</v>
      </c>
      <c r="F18" s="34"/>
      <c r="G18" s="6"/>
      <c r="H18"/>
      <c r="I18" s="9">
        <v>644</v>
      </c>
      <c r="J18" s="65" t="s">
        <v>17</v>
      </c>
      <c r="K18" s="31"/>
      <c r="L18" s="34"/>
      <c r="M18" s="31"/>
      <c r="N18" s="34"/>
    </row>
    <row r="19" spans="1:14" s="1" customFormat="1" x14ac:dyDescent="0.25">
      <c r="A19" s="8">
        <v>513</v>
      </c>
      <c r="B19" s="65" t="s">
        <v>12</v>
      </c>
      <c r="C19" s="31">
        <v>15</v>
      </c>
      <c r="D19" s="34"/>
      <c r="E19" s="31">
        <v>15</v>
      </c>
      <c r="F19" s="34"/>
      <c r="G19" s="6"/>
      <c r="H19"/>
      <c r="I19" s="9">
        <v>645</v>
      </c>
      <c r="J19" s="65" t="s">
        <v>19</v>
      </c>
      <c r="K19" s="31"/>
      <c r="L19" s="34"/>
      <c r="M19" s="31"/>
      <c r="N19" s="34"/>
    </row>
    <row r="20" spans="1:14" s="1" customFormat="1" x14ac:dyDescent="0.25">
      <c r="A20" s="8">
        <v>516</v>
      </c>
      <c r="B20" s="65" t="s">
        <v>52</v>
      </c>
      <c r="C20" s="31" t="s">
        <v>73</v>
      </c>
      <c r="D20" s="34"/>
      <c r="E20" s="31"/>
      <c r="F20" s="34"/>
      <c r="G20" s="6"/>
      <c r="H20"/>
      <c r="I20" s="9">
        <v>646</v>
      </c>
      <c r="J20" s="65" t="s">
        <v>21</v>
      </c>
      <c r="K20" s="31"/>
      <c r="L20" s="34"/>
      <c r="M20" s="31"/>
      <c r="N20" s="34"/>
    </row>
    <row r="21" spans="1:14" s="1" customFormat="1" x14ac:dyDescent="0.25">
      <c r="A21" s="8">
        <v>518</v>
      </c>
      <c r="B21" s="65" t="s">
        <v>14</v>
      </c>
      <c r="C21" s="31">
        <v>1740</v>
      </c>
      <c r="D21" s="34">
        <v>15</v>
      </c>
      <c r="E21" s="31">
        <v>1580</v>
      </c>
      <c r="F21" s="34">
        <v>20</v>
      </c>
      <c r="G21" s="6"/>
      <c r="H21"/>
      <c r="I21" s="9">
        <v>647</v>
      </c>
      <c r="J21" s="65" t="s">
        <v>23</v>
      </c>
      <c r="K21" s="31"/>
      <c r="L21" s="34"/>
      <c r="M21" s="31"/>
      <c r="N21" s="34"/>
    </row>
    <row r="22" spans="1:14" s="1" customFormat="1" x14ac:dyDescent="0.25">
      <c r="A22" s="8">
        <v>521</v>
      </c>
      <c r="B22" s="65" t="s">
        <v>16</v>
      </c>
      <c r="C22" s="31">
        <v>24240</v>
      </c>
      <c r="D22" s="34">
        <v>105</v>
      </c>
      <c r="E22" s="31">
        <v>24290</v>
      </c>
      <c r="F22" s="34">
        <v>112</v>
      </c>
      <c r="G22" s="6"/>
      <c r="H22"/>
      <c r="I22" s="9">
        <v>648</v>
      </c>
      <c r="J22" s="65" t="s">
        <v>25</v>
      </c>
      <c r="K22" s="31">
        <v>80</v>
      </c>
      <c r="L22" s="34"/>
      <c r="M22" s="31">
        <v>80</v>
      </c>
      <c r="N22" s="34"/>
    </row>
    <row r="23" spans="1:14" s="1" customFormat="1" x14ac:dyDescent="0.25">
      <c r="A23" s="8">
        <v>524</v>
      </c>
      <c r="B23" s="65" t="s">
        <v>18</v>
      </c>
      <c r="C23" s="31">
        <v>8142</v>
      </c>
      <c r="D23" s="34">
        <v>36</v>
      </c>
      <c r="E23" s="31">
        <v>8244</v>
      </c>
      <c r="F23" s="34">
        <v>38</v>
      </c>
      <c r="G23" s="6"/>
      <c r="H23"/>
      <c r="I23" s="9">
        <v>649</v>
      </c>
      <c r="J23" s="65" t="s">
        <v>27</v>
      </c>
      <c r="K23" s="31">
        <v>30</v>
      </c>
      <c r="L23" s="34"/>
      <c r="M23" s="31">
        <v>35</v>
      </c>
      <c r="N23" s="34"/>
    </row>
    <row r="24" spans="1:14" s="1" customFormat="1" x14ac:dyDescent="0.25">
      <c r="A24" s="8">
        <v>525</v>
      </c>
      <c r="B24" s="65" t="s">
        <v>20</v>
      </c>
      <c r="C24" s="31">
        <v>101</v>
      </c>
      <c r="D24" s="34">
        <v>1</v>
      </c>
      <c r="E24" s="31">
        <v>102</v>
      </c>
      <c r="F24" s="34">
        <v>1</v>
      </c>
      <c r="G24" s="6"/>
      <c r="H24"/>
      <c r="I24" s="9">
        <v>662</v>
      </c>
      <c r="J24" s="65" t="s">
        <v>29</v>
      </c>
      <c r="K24" s="31"/>
      <c r="L24" s="34"/>
      <c r="M24" s="31"/>
      <c r="N24" s="34"/>
    </row>
    <row r="25" spans="1:14" s="1" customFormat="1" x14ac:dyDescent="0.25">
      <c r="A25" s="8">
        <v>527</v>
      </c>
      <c r="B25" s="65" t="s">
        <v>22</v>
      </c>
      <c r="C25" s="31">
        <v>980</v>
      </c>
      <c r="D25" s="34">
        <v>5</v>
      </c>
      <c r="E25" s="31">
        <v>980</v>
      </c>
      <c r="F25" s="34">
        <v>5</v>
      </c>
      <c r="G25" s="6"/>
      <c r="H25"/>
      <c r="I25" s="9">
        <v>663</v>
      </c>
      <c r="J25" s="65" t="s">
        <v>31</v>
      </c>
      <c r="K25" s="31"/>
      <c r="L25" s="34"/>
      <c r="M25" s="31"/>
      <c r="N25" s="34"/>
    </row>
    <row r="26" spans="1:14" s="1" customFormat="1" x14ac:dyDescent="0.25">
      <c r="A26" s="8">
        <v>528</v>
      </c>
      <c r="B26" s="65" t="s">
        <v>24</v>
      </c>
      <c r="C26" s="31"/>
      <c r="D26" s="34"/>
      <c r="E26" s="31"/>
      <c r="F26" s="34"/>
      <c r="G26" s="6"/>
      <c r="H26"/>
      <c r="I26" s="9">
        <v>664</v>
      </c>
      <c r="J26" s="65" t="s">
        <v>55</v>
      </c>
      <c r="K26" s="31" t="s">
        <v>73</v>
      </c>
      <c r="L26" s="34"/>
      <c r="M26" s="31"/>
      <c r="N26" s="34"/>
    </row>
    <row r="27" spans="1:14" s="1" customFormat="1" x14ac:dyDescent="0.25">
      <c r="A27" s="8">
        <v>531</v>
      </c>
      <c r="B27" s="65" t="s">
        <v>26</v>
      </c>
      <c r="C27" s="31"/>
      <c r="D27" s="34"/>
      <c r="E27" s="31"/>
      <c r="F27" s="34"/>
      <c r="G27" s="6"/>
      <c r="H27"/>
      <c r="I27" s="9">
        <v>665</v>
      </c>
      <c r="J27" s="65" t="s">
        <v>64</v>
      </c>
      <c r="K27" s="31" t="s">
        <v>73</v>
      </c>
      <c r="L27" s="34"/>
      <c r="M27" s="31"/>
      <c r="N27" s="34"/>
    </row>
    <row r="28" spans="1:14" s="1" customFormat="1" x14ac:dyDescent="0.25">
      <c r="A28" s="8">
        <v>532</v>
      </c>
      <c r="B28" s="65" t="s">
        <v>28</v>
      </c>
      <c r="C28" s="31"/>
      <c r="D28" s="34"/>
      <c r="E28" s="31"/>
      <c r="F28" s="34"/>
      <c r="G28" s="6"/>
      <c r="H28"/>
      <c r="I28" s="10">
        <v>669</v>
      </c>
      <c r="J28" s="71" t="s">
        <v>33</v>
      </c>
      <c r="K28" s="31"/>
      <c r="L28" s="34"/>
      <c r="M28" s="31"/>
      <c r="N28" s="34"/>
    </row>
    <row r="29" spans="1:14" s="1" customFormat="1" ht="21" x14ac:dyDescent="0.25">
      <c r="A29" s="8">
        <v>538</v>
      </c>
      <c r="B29" s="65" t="s">
        <v>30</v>
      </c>
      <c r="C29" s="31"/>
      <c r="D29" s="34"/>
      <c r="E29" s="31"/>
      <c r="F29" s="34"/>
      <c r="G29" s="6"/>
      <c r="H29"/>
      <c r="I29" s="10">
        <v>672</v>
      </c>
      <c r="J29" s="72" t="s">
        <v>58</v>
      </c>
      <c r="K29" s="31">
        <v>33820</v>
      </c>
      <c r="L29" s="34"/>
      <c r="M29" s="31">
        <v>33700</v>
      </c>
      <c r="N29" s="34"/>
    </row>
    <row r="30" spans="1:14" s="1" customFormat="1" ht="24" customHeight="1" thickBot="1" x14ac:dyDescent="0.3">
      <c r="A30" s="8">
        <v>541</v>
      </c>
      <c r="B30" s="65" t="s">
        <v>11</v>
      </c>
      <c r="C30" s="31"/>
      <c r="D30" s="34"/>
      <c r="E30" s="31"/>
      <c r="F30" s="34"/>
      <c r="G30" s="6"/>
      <c r="H30"/>
      <c r="I30" s="10">
        <v>672</v>
      </c>
      <c r="J30" s="72" t="s">
        <v>56</v>
      </c>
      <c r="K30" s="31">
        <v>5650</v>
      </c>
      <c r="L30" s="34"/>
      <c r="M30" s="31">
        <v>5650</v>
      </c>
      <c r="N30" s="34"/>
    </row>
    <row r="31" spans="1:14" s="1" customFormat="1" ht="13.8" thickBot="1" x14ac:dyDescent="0.3">
      <c r="A31" s="8">
        <v>542</v>
      </c>
      <c r="B31" s="65" t="s">
        <v>13</v>
      </c>
      <c r="C31" s="31"/>
      <c r="D31" s="34"/>
      <c r="E31" s="31"/>
      <c r="F31" s="34"/>
      <c r="G31" s="6"/>
      <c r="H31"/>
      <c r="I31" s="76" t="s">
        <v>38</v>
      </c>
      <c r="J31" s="76"/>
      <c r="K31" s="59">
        <f>SUM(K10:K30)</f>
        <v>41260</v>
      </c>
      <c r="L31" s="60">
        <f t="shared" ref="L31" si="0">SUM(L10:L30)</f>
        <v>415</v>
      </c>
      <c r="M31" s="54">
        <f>SUM(M10:M30)</f>
        <v>40875</v>
      </c>
      <c r="N31" s="55">
        <f>SUM(N10:N30)</f>
        <v>440</v>
      </c>
    </row>
    <row r="32" spans="1:14" s="1" customFormat="1" ht="13.5" customHeight="1" x14ac:dyDescent="0.25">
      <c r="A32" s="8">
        <v>543</v>
      </c>
      <c r="B32" s="68" t="s">
        <v>32</v>
      </c>
      <c r="C32" s="31"/>
      <c r="D32" s="34"/>
      <c r="E32" s="31"/>
      <c r="F32" s="34"/>
      <c r="G32" s="6"/>
      <c r="H32"/>
      <c r="I32" s="77" t="s">
        <v>40</v>
      </c>
      <c r="J32" s="77"/>
      <c r="K32" s="41">
        <f t="shared" ref="K32:N32" si="1">K31-C49</f>
        <v>0</v>
      </c>
      <c r="L32" s="42">
        <f t="shared" si="1"/>
        <v>38</v>
      </c>
      <c r="M32" s="41">
        <f t="shared" si="1"/>
        <v>0</v>
      </c>
      <c r="N32" s="42">
        <f t="shared" si="1"/>
        <v>35</v>
      </c>
    </row>
    <row r="33" spans="1:14" s="1" customFormat="1" ht="13.5" customHeight="1" x14ac:dyDescent="0.25">
      <c r="A33" s="8">
        <v>544</v>
      </c>
      <c r="B33" s="69" t="s">
        <v>34</v>
      </c>
      <c r="C33" s="31"/>
      <c r="D33" s="34"/>
      <c r="E33" s="31"/>
      <c r="F33" s="34"/>
      <c r="G33" s="6"/>
      <c r="H33"/>
      <c r="I33" s="9">
        <v>591</v>
      </c>
      <c r="J33" s="11" t="s">
        <v>41</v>
      </c>
      <c r="K33" s="45"/>
      <c r="L33" s="43"/>
      <c r="M33" s="31"/>
      <c r="N33" s="40"/>
    </row>
    <row r="34" spans="1:14" s="1" customFormat="1" ht="13.8" thickBot="1" x14ac:dyDescent="0.3">
      <c r="A34" s="8">
        <v>547</v>
      </c>
      <c r="B34" s="65" t="s">
        <v>35</v>
      </c>
      <c r="C34" s="31"/>
      <c r="D34" s="34"/>
      <c r="E34" s="31"/>
      <c r="F34" s="34"/>
      <c r="G34" s="6"/>
      <c r="H34"/>
      <c r="I34" s="13">
        <v>595</v>
      </c>
      <c r="J34" s="14" t="s">
        <v>42</v>
      </c>
      <c r="K34" s="46"/>
      <c r="L34" s="44"/>
      <c r="M34" s="37"/>
      <c r="N34" s="39"/>
    </row>
    <row r="35" spans="1:14" s="1" customFormat="1" ht="13.8" thickBot="1" x14ac:dyDescent="0.3">
      <c r="A35" s="8">
        <v>548</v>
      </c>
      <c r="B35" s="65" t="s">
        <v>36</v>
      </c>
      <c r="C35" s="31"/>
      <c r="D35" s="34"/>
      <c r="E35" s="31"/>
      <c r="F35" s="34"/>
      <c r="G35" s="6"/>
      <c r="H35"/>
      <c r="I35" s="76" t="s">
        <v>57</v>
      </c>
      <c r="J35" s="76"/>
      <c r="K35" s="59">
        <f>K32-K33-K34</f>
        <v>0</v>
      </c>
      <c r="L35" s="60">
        <f t="shared" ref="L35:N35" si="2">L32-L33-L34</f>
        <v>38</v>
      </c>
      <c r="M35" s="54">
        <f t="shared" si="2"/>
        <v>0</v>
      </c>
      <c r="N35" s="55">
        <f t="shared" si="2"/>
        <v>35</v>
      </c>
    </row>
    <row r="36" spans="1:14" s="1" customFormat="1" x14ac:dyDescent="0.25">
      <c r="A36" s="8">
        <v>549</v>
      </c>
      <c r="B36" s="65" t="s">
        <v>37</v>
      </c>
      <c r="C36" s="31">
        <v>45</v>
      </c>
      <c r="D36" s="34">
        <v>1</v>
      </c>
      <c r="E36" s="31">
        <v>50</v>
      </c>
      <c r="F36" s="34">
        <v>2</v>
      </c>
      <c r="G36" s="6"/>
      <c r="H36"/>
      <c r="I36" s="15"/>
      <c r="J36" s="15"/>
      <c r="K36" s="16"/>
      <c r="L36" s="16"/>
      <c r="M36" s="16"/>
      <c r="N36" s="16"/>
    </row>
    <row r="37" spans="1:14" s="1" customFormat="1" x14ac:dyDescent="0.25">
      <c r="A37" s="8">
        <v>551</v>
      </c>
      <c r="B37" s="65" t="s">
        <v>39</v>
      </c>
      <c r="C37" s="31">
        <v>95</v>
      </c>
      <c r="D37" s="34">
        <v>5</v>
      </c>
      <c r="E37" s="31">
        <v>89</v>
      </c>
      <c r="F37" s="34">
        <v>6</v>
      </c>
      <c r="G37" s="6"/>
      <c r="H37"/>
      <c r="I37" s="15"/>
      <c r="J37" s="15"/>
      <c r="K37" s="16"/>
      <c r="L37" s="16"/>
      <c r="M37" s="17"/>
      <c r="N37" s="17"/>
    </row>
    <row r="38" spans="1:14" s="1" customFormat="1" x14ac:dyDescent="0.25">
      <c r="A38" s="8">
        <v>552</v>
      </c>
      <c r="B38" s="65" t="s">
        <v>65</v>
      </c>
      <c r="C38" s="31"/>
      <c r="D38" s="34"/>
      <c r="E38" s="31"/>
      <c r="F38" s="34"/>
      <c r="G38" s="6"/>
      <c r="H38"/>
      <c r="I38" s="19" t="s">
        <v>80</v>
      </c>
      <c r="K38" s="20"/>
      <c r="L38" s="20"/>
      <c r="M38" s="21"/>
      <c r="N38" s="21"/>
    </row>
    <row r="39" spans="1:14" s="1" customFormat="1" x14ac:dyDescent="0.25">
      <c r="A39" s="12">
        <v>553</v>
      </c>
      <c r="B39" s="65" t="s">
        <v>66</v>
      </c>
      <c r="C39" s="31"/>
      <c r="D39" s="34"/>
      <c r="E39" s="31"/>
      <c r="F39" s="34"/>
      <c r="G39" s="6"/>
      <c r="H39"/>
      <c r="I39" s="18"/>
      <c r="J39" s="19"/>
      <c r="K39" s="20"/>
      <c r="L39" s="20"/>
      <c r="M39" s="21"/>
      <c r="N39" s="21"/>
    </row>
    <row r="40" spans="1:14" x14ac:dyDescent="0.25">
      <c r="A40" s="8">
        <v>554</v>
      </c>
      <c r="B40" s="66" t="s">
        <v>43</v>
      </c>
      <c r="C40" s="31"/>
      <c r="D40" s="34"/>
      <c r="E40" s="31"/>
      <c r="F40" s="34"/>
      <c r="G40" s="6"/>
      <c r="I40" s="15"/>
      <c r="J40" s="48"/>
      <c r="K40" s="16"/>
      <c r="L40" s="16"/>
      <c r="M40" s="29"/>
      <c r="N40" s="29"/>
    </row>
    <row r="41" spans="1:14" x14ac:dyDescent="0.25">
      <c r="A41" s="8">
        <v>555</v>
      </c>
      <c r="B41" s="66" t="s">
        <v>44</v>
      </c>
      <c r="C41" s="31"/>
      <c r="D41" s="34"/>
      <c r="E41" s="31"/>
      <c r="F41" s="34"/>
      <c r="G41" s="6"/>
      <c r="I41" s="15"/>
      <c r="J41" s="15"/>
      <c r="K41" s="16"/>
      <c r="L41" s="16"/>
      <c r="M41" s="16"/>
      <c r="N41" s="16"/>
    </row>
    <row r="42" spans="1:14" x14ac:dyDescent="0.25">
      <c r="A42" s="8">
        <v>556</v>
      </c>
      <c r="B42" s="66" t="s">
        <v>45</v>
      </c>
      <c r="C42" s="31" t="s">
        <v>73</v>
      </c>
      <c r="D42" s="34"/>
      <c r="E42" s="31"/>
      <c r="F42" s="34"/>
      <c r="G42" s="6"/>
      <c r="I42" s="28"/>
      <c r="J42" s="48"/>
      <c r="K42" s="16" t="s">
        <v>75</v>
      </c>
      <c r="L42" s="16"/>
      <c r="M42" s="17"/>
      <c r="N42" s="17"/>
    </row>
    <row r="43" spans="1:14" ht="13.5" customHeight="1" x14ac:dyDescent="0.25">
      <c r="A43" s="8">
        <v>557</v>
      </c>
      <c r="B43" s="66" t="s">
        <v>53</v>
      </c>
      <c r="C43" s="31"/>
      <c r="D43" s="34"/>
      <c r="E43" s="31"/>
      <c r="F43" s="34"/>
      <c r="G43" s="6"/>
      <c r="I43" s="27"/>
      <c r="J43" s="49"/>
      <c r="K43" s="16" t="s">
        <v>68</v>
      </c>
      <c r="L43" s="16"/>
      <c r="M43" s="17"/>
      <c r="N43" s="17"/>
    </row>
    <row r="44" spans="1:14" x14ac:dyDescent="0.25">
      <c r="A44" s="8">
        <v>558</v>
      </c>
      <c r="B44" s="66" t="s">
        <v>54</v>
      </c>
      <c r="C44" s="31">
        <v>532</v>
      </c>
      <c r="D44" s="34">
        <v>10</v>
      </c>
      <c r="E44" s="31">
        <v>540</v>
      </c>
      <c r="F44" s="34">
        <v>10</v>
      </c>
      <c r="G44" s="6"/>
      <c r="I44" s="15"/>
      <c r="J44" s="48"/>
      <c r="K44" s="16" t="s">
        <v>69</v>
      </c>
      <c r="L44" s="16"/>
      <c r="M44" s="16"/>
      <c r="N44" s="16"/>
    </row>
    <row r="45" spans="1:14" x14ac:dyDescent="0.25">
      <c r="A45" s="8">
        <v>562</v>
      </c>
      <c r="B45" s="66" t="s">
        <v>29</v>
      </c>
      <c r="C45" s="31"/>
      <c r="D45" s="34"/>
      <c r="E45" s="31"/>
      <c r="F45" s="34"/>
      <c r="G45" s="6"/>
      <c r="I45" s="15"/>
      <c r="J45" s="48"/>
      <c r="K45" s="16" t="s">
        <v>76</v>
      </c>
      <c r="L45" s="16"/>
      <c r="M45" s="17"/>
      <c r="N45" s="17"/>
    </row>
    <row r="46" spans="1:14" x14ac:dyDescent="0.25">
      <c r="A46" s="8">
        <v>563</v>
      </c>
      <c r="B46" s="66" t="s">
        <v>46</v>
      </c>
      <c r="C46" s="31"/>
      <c r="D46" s="34"/>
      <c r="E46" s="31"/>
      <c r="F46" s="34"/>
      <c r="G46" s="6"/>
      <c r="I46" s="18"/>
      <c r="J46" s="19"/>
      <c r="K46" s="20"/>
      <c r="L46" s="20"/>
      <c r="M46" s="21"/>
      <c r="N46" s="21"/>
    </row>
    <row r="47" spans="1:14" x14ac:dyDescent="0.25">
      <c r="A47" s="8">
        <v>564</v>
      </c>
      <c r="B47" s="66" t="s">
        <v>62</v>
      </c>
      <c r="C47" s="31" t="s">
        <v>73</v>
      </c>
      <c r="D47" s="34"/>
      <c r="E47" s="31"/>
      <c r="F47" s="34"/>
      <c r="G47" s="6"/>
      <c r="I47" s="18"/>
      <c r="J47" s="19"/>
      <c r="K47" s="20"/>
      <c r="L47" s="20"/>
      <c r="M47" s="21"/>
      <c r="N47" s="21"/>
    </row>
    <row r="48" spans="1:14" ht="13.8" thickBot="1" x14ac:dyDescent="0.3">
      <c r="A48" s="64" t="s">
        <v>71</v>
      </c>
      <c r="B48" s="70" t="s">
        <v>72</v>
      </c>
      <c r="C48" s="32">
        <v>750</v>
      </c>
      <c r="D48" s="35"/>
      <c r="E48" s="32">
        <v>780</v>
      </c>
      <c r="F48" s="35"/>
      <c r="G48" s="6"/>
      <c r="I48" s="15"/>
      <c r="J48" s="15"/>
      <c r="K48" s="22"/>
      <c r="L48" s="22"/>
      <c r="M48" s="17"/>
      <c r="N48" s="17"/>
    </row>
    <row r="49" spans="1:14" ht="13.5" customHeight="1" thickBot="1" x14ac:dyDescent="0.3">
      <c r="A49" s="78" t="s">
        <v>47</v>
      </c>
      <c r="B49" s="78"/>
      <c r="C49" s="58">
        <f>SUM(C10:C48)</f>
        <v>41260</v>
      </c>
      <c r="D49" s="58">
        <f>SUM(D10:D48)</f>
        <v>377</v>
      </c>
      <c r="E49" s="56">
        <f>SUM(E10:E48)</f>
        <v>40875</v>
      </c>
      <c r="F49" s="57">
        <f>SUM(F10:F48)</f>
        <v>405</v>
      </c>
      <c r="G49" s="6"/>
      <c r="I49" s="18"/>
      <c r="J49" s="23"/>
      <c r="K49" s="20"/>
      <c r="L49" s="20"/>
      <c r="M49" s="21"/>
      <c r="N49" s="21"/>
    </row>
    <row r="50" spans="1:14" x14ac:dyDescent="0.25">
      <c r="A50" s="24"/>
      <c r="B50" s="25"/>
      <c r="C50" s="25"/>
      <c r="D50" s="25"/>
      <c r="E50" s="25"/>
      <c r="F50" s="26"/>
      <c r="G50" s="6"/>
      <c r="I50" s="15"/>
      <c r="J50" s="15"/>
      <c r="K50" s="20"/>
      <c r="L50" s="20"/>
      <c r="M50" s="17"/>
      <c r="N50" s="17"/>
    </row>
  </sheetData>
  <mergeCells count="14">
    <mergeCell ref="I31:J31"/>
    <mergeCell ref="I32:J32"/>
    <mergeCell ref="I35:J35"/>
    <mergeCell ref="A49:B49"/>
    <mergeCell ref="A1:N1"/>
    <mergeCell ref="A4:N4"/>
    <mergeCell ref="A7:A9"/>
    <mergeCell ref="B7:B9"/>
    <mergeCell ref="C7:D8"/>
    <mergeCell ref="E7:F8"/>
    <mergeCell ref="I7:I9"/>
    <mergeCell ref="J7:J9"/>
    <mergeCell ref="K7:L8"/>
    <mergeCell ref="M7:N8"/>
  </mergeCells>
  <printOptions horizontalCentered="1" verticalCentered="1"/>
  <pageMargins left="0" right="0" top="0" bottom="0" header="0.51181102362204722" footer="0.51181102362204722"/>
  <pageSetup paperSize="9" scale="84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2026_2027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Filipcsiková Anna</dc:creator>
  <cp:lastModifiedBy>Nikola Majorošová</cp:lastModifiedBy>
  <cp:lastPrinted>2022-09-29T06:58:36Z</cp:lastPrinted>
  <dcterms:created xsi:type="dcterms:W3CDTF">2017-02-07T10:51:12Z</dcterms:created>
  <dcterms:modified xsi:type="dcterms:W3CDTF">2025-03-19T11:14:10Z</dcterms:modified>
</cp:coreProperties>
</file>